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pacity plan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5">
    <font>
      <name val="Calibri"/>
      <family val="2"/>
      <color theme="1"/>
      <sz val="11"/>
      <scheme val="minor"/>
    </font>
    <font>
      <b val="1"/>
      <color rgb="001F3F8C"/>
      <sz val="15"/>
    </font>
    <font>
      <i val="1"/>
      <color rgb="00595959"/>
      <sz val="9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EEF3FB"/>
      </patternFill>
    </fill>
    <fill>
      <patternFill patternType="solid">
        <fgColor rgb="001F3F8C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3" fillId="2" borderId="0" pivotButton="0" quotePrefix="0" xfId="0"/>
    <xf numFmtId="164" fontId="3" fillId="2" borderId="0" pivotButton="0" quotePrefix="0" xfId="0"/>
    <xf numFmtId="0" fontId="4" fillId="3" borderId="1" applyAlignment="1" pivotButton="0" quotePrefix="0" xfId="0">
      <alignment horizontal="center"/>
    </xf>
    <xf numFmtId="0" fontId="0" fillId="0" borderId="1" pivotButton="0" quotePrefix="0" xfId="0"/>
    <xf numFmtId="0" fontId="0" fillId="2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5"/>
  <sheetViews>
    <sheetView workbookViewId="0">
      <pane ySplit="11" topLeftCell="A12" activePane="bottomLeft" state="frozen"/>
      <selection pane="bottomLeft" activeCell="A1" sqref="A1"/>
    </sheetView>
  </sheetViews>
  <sheetFormatPr baseColWidth="8" defaultRowHeight="15"/>
  <cols>
    <col width="10" customWidth="1" min="1" max="1"/>
    <col width="13" customWidth="1" min="2" max="2"/>
    <col width="15" customWidth="1" min="3" max="3"/>
    <col width="10" customWidth="1" min="4" max="4"/>
    <col width="13" customWidth="1" min="5" max="5"/>
    <col width="15" customWidth="1" min="6" max="6"/>
    <col width="9" customWidth="1" min="7" max="7"/>
    <col width="10" customWidth="1" min="8" max="8"/>
  </cols>
  <sheetData>
    <row r="1">
      <c r="A1" s="1" t="inlineStr">
        <is>
          <t>ccPlanning — Capacity plan template</t>
        </is>
      </c>
    </row>
    <row r="2">
      <c r="A2" s="2" t="inlineStr">
        <is>
          <t>Required vs available headcount, month by month. Blue cells are inputs; the rest calculate. Free to use and adapt — ccplanning.net</t>
        </is>
      </c>
    </row>
    <row r="4">
      <c r="A4" s="3" t="inlineStr">
        <is>
          <t>Assumptions</t>
        </is>
      </c>
    </row>
    <row r="5">
      <c r="A5" t="inlineStr">
        <is>
          <t>Starting productive headcount</t>
        </is>
      </c>
      <c r="B5" s="4" t="n">
        <v>120</v>
      </c>
    </row>
    <row r="6">
      <c r="A6" t="inlineStr">
        <is>
          <t>Annual attrition %</t>
        </is>
      </c>
      <c r="B6" s="5" t="n">
        <v>0.3</v>
      </c>
    </row>
    <row r="7">
      <c r="A7" t="inlineStr">
        <is>
          <t>Monthly attrition %</t>
        </is>
      </c>
      <c r="B7" s="5">
        <f>B6/12</f>
        <v/>
      </c>
    </row>
    <row r="8">
      <c r="A8" t="inlineStr">
        <is>
          <t>Shrinkage %</t>
        </is>
      </c>
      <c r="B8" s="5" t="n">
        <v>0.3</v>
      </c>
    </row>
    <row r="11">
      <c r="A11" s="6" t="inlineStr">
        <is>
          <t>Month</t>
        </is>
      </c>
      <c r="B11" s="6" t="inlineStr">
        <is>
          <t>Required FTE</t>
        </is>
      </c>
      <c r="C11" s="6" t="inlineStr">
        <is>
          <t>Available (start)</t>
        </is>
      </c>
      <c r="D11" s="6" t="inlineStr">
        <is>
          <t>Leavers</t>
        </is>
      </c>
      <c r="E11" s="6" t="inlineStr">
        <is>
          <t>Hires landing</t>
        </is>
      </c>
      <c r="F11" s="6" t="inlineStr">
        <is>
          <t>Available (end)</t>
        </is>
      </c>
      <c r="G11" s="6" t="inlineStr">
        <is>
          <t>Gap</t>
        </is>
      </c>
      <c r="H11" s="6" t="inlineStr">
        <is>
          <t>Status</t>
        </is>
      </c>
    </row>
    <row r="12">
      <c r="A12" s="7" t="inlineStr">
        <is>
          <t>Jan</t>
        </is>
      </c>
      <c r="B12" s="8" t="n">
        <v>120</v>
      </c>
      <c r="C12" s="7">
        <f>B5</f>
        <v/>
      </c>
      <c r="D12" s="7">
        <f>ROUND(C12*$B$7,0)</f>
        <v/>
      </c>
      <c r="E12" s="8" t="n">
        <v>0</v>
      </c>
      <c r="F12" s="7">
        <f>C12-D12+E12</f>
        <v/>
      </c>
      <c r="G12" s="7">
        <f>F12-B12</f>
        <v/>
      </c>
      <c r="H12" s="7">
        <f>IF(G12&lt;0,"SHORT",IF(G12&gt;5,"surplus","ok"))</f>
        <v/>
      </c>
    </row>
    <row r="13">
      <c r="A13" s="7" t="inlineStr">
        <is>
          <t>Feb</t>
        </is>
      </c>
      <c r="B13" s="8" t="n">
        <v>122</v>
      </c>
      <c r="C13" s="7">
        <f>F12</f>
        <v/>
      </c>
      <c r="D13" s="7">
        <f>ROUND(C13*$B$7,0)</f>
        <v/>
      </c>
      <c r="E13" s="8" t="n">
        <v>4</v>
      </c>
      <c r="F13" s="7">
        <f>C13-D13+E13</f>
        <v/>
      </c>
      <c r="G13" s="7">
        <f>F13-B13</f>
        <v/>
      </c>
      <c r="H13" s="7">
        <f>IF(G13&lt;0,"SHORT",IF(G13&gt;5,"surplus","ok"))</f>
        <v/>
      </c>
    </row>
    <row r="14">
      <c r="A14" s="7" t="inlineStr">
        <is>
          <t>Mar</t>
        </is>
      </c>
      <c r="B14" s="8" t="n">
        <v>125</v>
      </c>
      <c r="C14" s="7">
        <f>F13</f>
        <v/>
      </c>
      <c r="D14" s="7">
        <f>ROUND(C14*$B$7,0)</f>
        <v/>
      </c>
      <c r="E14" s="8" t="n">
        <v>4</v>
      </c>
      <c r="F14" s="7">
        <f>C14-D14+E14</f>
        <v/>
      </c>
      <c r="G14" s="7">
        <f>F14-B14</f>
        <v/>
      </c>
      <c r="H14" s="7">
        <f>IF(G14&lt;0,"SHORT",IF(G14&gt;5,"surplus","ok"))</f>
        <v/>
      </c>
    </row>
    <row r="15">
      <c r="A15" s="7" t="inlineStr">
        <is>
          <t>Apr</t>
        </is>
      </c>
      <c r="B15" s="8" t="n">
        <v>128</v>
      </c>
      <c r="C15" s="7">
        <f>F14</f>
        <v/>
      </c>
      <c r="D15" s="7">
        <f>ROUND(C15*$B$7,0)</f>
        <v/>
      </c>
      <c r="E15" s="8" t="n">
        <v>4</v>
      </c>
      <c r="F15" s="7">
        <f>C15-D15+E15</f>
        <v/>
      </c>
      <c r="G15" s="7">
        <f>F15-B15</f>
        <v/>
      </c>
      <c r="H15" s="7">
        <f>IF(G15&lt;0,"SHORT",IF(G15&gt;5,"surplus","ok"))</f>
        <v/>
      </c>
    </row>
    <row r="16">
      <c r="A16" s="7" t="inlineStr">
        <is>
          <t>May</t>
        </is>
      </c>
      <c r="B16" s="8" t="n">
        <v>130</v>
      </c>
      <c r="C16" s="7">
        <f>F15</f>
        <v/>
      </c>
      <c r="D16" s="7">
        <f>ROUND(C16*$B$7,0)</f>
        <v/>
      </c>
      <c r="E16" s="8" t="n">
        <v>6</v>
      </c>
      <c r="F16" s="7">
        <f>C16-D16+E16</f>
        <v/>
      </c>
      <c r="G16" s="7">
        <f>F16-B16</f>
        <v/>
      </c>
      <c r="H16" s="7">
        <f>IF(G16&lt;0,"SHORT",IF(G16&gt;5,"surplus","ok"))</f>
        <v/>
      </c>
    </row>
    <row r="17">
      <c r="A17" s="7" t="inlineStr">
        <is>
          <t>Jun</t>
        </is>
      </c>
      <c r="B17" s="8" t="n">
        <v>132</v>
      </c>
      <c r="C17" s="7">
        <f>F16</f>
        <v/>
      </c>
      <c r="D17" s="7">
        <f>ROUND(C17*$B$7,0)</f>
        <v/>
      </c>
      <c r="E17" s="8" t="n">
        <v>6</v>
      </c>
      <c r="F17" s="7">
        <f>C17-D17+E17</f>
        <v/>
      </c>
      <c r="G17" s="7">
        <f>F17-B17</f>
        <v/>
      </c>
      <c r="H17" s="7">
        <f>IF(G17&lt;0,"SHORT",IF(G17&gt;5,"surplus","ok"))</f>
        <v/>
      </c>
    </row>
    <row r="18">
      <c r="A18" s="7" t="inlineStr">
        <is>
          <t>Jul</t>
        </is>
      </c>
      <c r="B18" s="8" t="n">
        <v>140</v>
      </c>
      <c r="C18" s="7">
        <f>F17</f>
        <v/>
      </c>
      <c r="D18" s="7">
        <f>ROUND(C18*$B$7,0)</f>
        <v/>
      </c>
      <c r="E18" s="8" t="n">
        <v>8</v>
      </c>
      <c r="F18" s="7">
        <f>C18-D18+E18</f>
        <v/>
      </c>
      <c r="G18" s="7">
        <f>F18-B18</f>
        <v/>
      </c>
      <c r="H18" s="7">
        <f>IF(G18&lt;0,"SHORT",IF(G18&gt;5,"surplus","ok"))</f>
        <v/>
      </c>
    </row>
    <row r="19">
      <c r="A19" s="7" t="inlineStr">
        <is>
          <t>Aug</t>
        </is>
      </c>
      <c r="B19" s="8" t="n">
        <v>150</v>
      </c>
      <c r="C19" s="7">
        <f>F18</f>
        <v/>
      </c>
      <c r="D19" s="7">
        <f>ROUND(C19*$B$7,0)</f>
        <v/>
      </c>
      <c r="E19" s="8" t="n">
        <v>10</v>
      </c>
      <c r="F19" s="7">
        <f>C19-D19+E19</f>
        <v/>
      </c>
      <c r="G19" s="7">
        <f>F19-B19</f>
        <v/>
      </c>
      <c r="H19" s="7">
        <f>IF(G19&lt;0,"SHORT",IF(G19&gt;5,"surplus","ok"))</f>
        <v/>
      </c>
    </row>
    <row r="20">
      <c r="A20" s="7" t="inlineStr">
        <is>
          <t>Sep</t>
        </is>
      </c>
      <c r="B20" s="8" t="n">
        <v>165</v>
      </c>
      <c r="C20" s="7">
        <f>F19</f>
        <v/>
      </c>
      <c r="D20" s="7">
        <f>ROUND(C20*$B$7,0)</f>
        <v/>
      </c>
      <c r="E20" s="8" t="n">
        <v>12</v>
      </c>
      <c r="F20" s="7">
        <f>C20-D20+E20</f>
        <v/>
      </c>
      <c r="G20" s="7">
        <f>F20-B20</f>
        <v/>
      </c>
      <c r="H20" s="7">
        <f>IF(G20&lt;0,"SHORT",IF(G20&gt;5,"surplus","ok"))</f>
        <v/>
      </c>
    </row>
    <row r="21">
      <c r="A21" s="7" t="inlineStr">
        <is>
          <t>Oct</t>
        </is>
      </c>
      <c r="B21" s="8" t="n">
        <v>180</v>
      </c>
      <c r="C21" s="7">
        <f>F20</f>
        <v/>
      </c>
      <c r="D21" s="7">
        <f>ROUND(C21*$B$7,0)</f>
        <v/>
      </c>
      <c r="E21" s="8" t="n">
        <v>8</v>
      </c>
      <c r="F21" s="7">
        <f>C21-D21+E21</f>
        <v/>
      </c>
      <c r="G21" s="7">
        <f>F21-B21</f>
        <v/>
      </c>
      <c r="H21" s="7">
        <f>IF(G21&lt;0,"SHORT",IF(G21&gt;5,"surplus","ok"))</f>
        <v/>
      </c>
    </row>
    <row r="22">
      <c r="A22" s="7" t="inlineStr">
        <is>
          <t>Nov</t>
        </is>
      </c>
      <c r="B22" s="8" t="n">
        <v>185</v>
      </c>
      <c r="C22" s="7">
        <f>F21</f>
        <v/>
      </c>
      <c r="D22" s="7">
        <f>ROUND(C22*$B$7,0)</f>
        <v/>
      </c>
      <c r="E22" s="8" t="n">
        <v>0</v>
      </c>
      <c r="F22" s="7">
        <f>C22-D22+E22</f>
        <v/>
      </c>
      <c r="G22" s="7">
        <f>F22-B22</f>
        <v/>
      </c>
      <c r="H22" s="7">
        <f>IF(G22&lt;0,"SHORT",IF(G22&gt;5,"surplus","ok"))</f>
        <v/>
      </c>
    </row>
    <row r="23">
      <c r="A23" s="7" t="inlineStr">
        <is>
          <t>Dec</t>
        </is>
      </c>
      <c r="B23" s="8" t="n">
        <v>160</v>
      </c>
      <c r="C23" s="7">
        <f>F22</f>
        <v/>
      </c>
      <c r="D23" s="7">
        <f>ROUND(C23*$B$7,0)</f>
        <v/>
      </c>
      <c r="E23" s="8" t="n">
        <v>0</v>
      </c>
      <c r="F23" s="7">
        <f>C23-D23+E23</f>
        <v/>
      </c>
      <c r="G23" s="7">
        <f>F23-B23</f>
        <v/>
      </c>
      <c r="H23" s="7">
        <f>IF(G23&lt;0,"SHORT",IF(G23&gt;5,"surplus","ok"))</f>
        <v/>
      </c>
    </row>
    <row r="25">
      <c r="A25" s="2" t="inlineStr">
        <is>
          <t>Required FTE is the gross (rostered) figure from your forecast-to-FTE build, grossed up for shrinkage. Where Gap is negative, you have a hiring problem to solve in time — see the Capacity Planning white paper at ccplanning.net.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2026-05-31T12:18:51Z</dcterms:created>
  <dcterms:modified xmlns:dcterms="http://purl.org/dc/terms/" xmlns:xsi="http://www.w3.org/2001/XMLSchema-instance" xsi:type="dcterms:W3CDTF">2026-05-31T12:18:51Z</dcterms:modified>
</cp:coreProperties>
</file>